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040" windowHeight="11640" tabRatio="832" activeTab="3"/>
  </bookViews>
  <sheets>
    <sheet name="２０１９年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２０２０年１月" sheetId="13" r:id="rId13"/>
    <sheet name="２０２０年２月" sheetId="14" r:id="rId14"/>
    <sheet name="２０２０年３月" sheetId="15" r:id="rId15"/>
    <sheet name="入力サンプル" sheetId="16" r:id="rId16"/>
    <sheet name="Sheet1" sheetId="17" r:id="rId17"/>
    <sheet name="Sheet2" sheetId="18" r:id="rId18"/>
    <sheet name="Sheet3" sheetId="19" r:id="rId19"/>
  </sheets>
  <definedNames/>
  <calcPr fullCalcOnLoad="1"/>
</workbook>
</file>

<file path=xl/sharedStrings.xml><?xml version="1.0" encoding="utf-8"?>
<sst xmlns="http://schemas.openxmlformats.org/spreadsheetml/2006/main" count="260" uniqueCount="35">
  <si>
    <t>収 入</t>
  </si>
  <si>
    <t>食 費</t>
  </si>
  <si>
    <t>住光熱</t>
  </si>
  <si>
    <t>被 服</t>
  </si>
  <si>
    <t>通信費</t>
  </si>
  <si>
    <t>医 療</t>
  </si>
  <si>
    <t>教 養</t>
  </si>
  <si>
    <t>育 児</t>
  </si>
  <si>
    <t>備 品</t>
  </si>
  <si>
    <t>その他</t>
  </si>
  <si>
    <t>合計</t>
  </si>
  <si>
    <t>（％）</t>
  </si>
  <si>
    <t>日付</t>
  </si>
  <si>
    <t>備 考</t>
  </si>
  <si>
    <t>残高（計算）</t>
  </si>
  <si>
    <t>旦那小遣い</t>
  </si>
  <si>
    <t>子供定期代</t>
  </si>
  <si>
    <t>ボーナス支給</t>
  </si>
  <si>
    <t>家計簿2011年12月（入力サンプル）</t>
  </si>
  <si>
    <t>シンプルisベスト！</t>
  </si>
  <si>
    <t>家計簿2019年1月</t>
  </si>
  <si>
    <t>家計簿2019年2月</t>
  </si>
  <si>
    <t>家計簿2019年3月</t>
  </si>
  <si>
    <t>家計簿2019年4月</t>
  </si>
  <si>
    <t>家計簿2019年5月</t>
  </si>
  <si>
    <t>家計簿2019年6月</t>
  </si>
  <si>
    <t>家計簿2019年7月</t>
  </si>
  <si>
    <t>家計簿2019年8月</t>
  </si>
  <si>
    <t>家計簿2019年9月</t>
  </si>
  <si>
    <t>家計簿2019年10月</t>
  </si>
  <si>
    <t>家計簿2019年11月</t>
  </si>
  <si>
    <t>家計簿2019年12月</t>
  </si>
  <si>
    <t>家計簿2020年1月</t>
  </si>
  <si>
    <t>家計簿2020年2月</t>
  </si>
  <si>
    <t>家計簿2020年3月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</si>
</sst>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&quot;\&quot;#,##0;[Red]&quot;\&quot;#,##0"/>
    <numFmt numFmtId="179" formatCode="#,##0;[Red]#,##0"/>
    <numFmt numFmtId="180" formatCode="0_);[Red]\(0\)"/>
    <numFmt numFmtId="181" formatCode="0.0%"/>
    <numFmt numFmtId="182" formatCode="0_ "/>
    <numFmt numFmtId="183" formatCode="m&quot;月&quot;"/>
    <numFmt numFmtId="184" formatCode="#,##0_ ;[Red]\-#,##0\ "/>
    <numFmt numFmtId="185" formatCode="0_ ;[Red]\-0\ "/>
    <numFmt numFmtId="186" formatCode="#,##0_);[Red]\(#,##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8"/>
      <name val="ＡＲ行楷書体Ｈ"/>
      <family val="3"/>
    </font>
    <font>
      <b/>
      <sz val="18"/>
      <color indexed="10"/>
      <name val="ＡＲ行楷書体Ｈ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double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182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57" fontId="0" fillId="0" borderId="0" xfId="0" applyNumberFormat="1" applyFill="1" applyBorder="1" applyAlignment="1">
      <alignment horizontal="center"/>
    </xf>
    <xf numFmtId="56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56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 applyProtection="1">
      <alignment horizontal="center"/>
      <protection/>
    </xf>
    <xf numFmtId="182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 applyProtection="1">
      <alignment horizontal="right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horizontal="right" vertical="center"/>
      <protection/>
    </xf>
    <xf numFmtId="181" fontId="0" fillId="0" borderId="1" xfId="0" applyNumberFormat="1" applyFill="1" applyBorder="1" applyAlignment="1" applyProtection="1">
      <alignment horizontal="right" vertical="center"/>
      <protection/>
    </xf>
    <xf numFmtId="177" fontId="0" fillId="0" borderId="0" xfId="0" applyNumberFormat="1" applyAlignment="1">
      <alignment vertical="center"/>
    </xf>
    <xf numFmtId="184" fontId="0" fillId="0" borderId="4" xfId="0" applyNumberFormat="1" applyFill="1" applyBorder="1" applyAlignment="1" applyProtection="1">
      <alignment horizontal="right" vertical="center"/>
      <protection/>
    </xf>
    <xf numFmtId="181" fontId="0" fillId="0" borderId="5" xfId="0" applyNumberFormat="1" applyFill="1" applyBorder="1" applyAlignment="1" applyProtection="1">
      <alignment horizontal="right" vertical="center"/>
      <protection/>
    </xf>
    <xf numFmtId="179" fontId="0" fillId="0" borderId="6" xfId="0" applyNumberFormat="1" applyFill="1" applyBorder="1" applyAlignment="1" applyProtection="1">
      <alignment horizontal="right" vertical="center"/>
      <protection/>
    </xf>
    <xf numFmtId="181" fontId="0" fillId="0" borderId="7" xfId="0" applyNumberFormat="1" applyFill="1" applyBorder="1" applyAlignment="1" applyProtection="1">
      <alignment horizontal="right" vertical="center"/>
      <protection/>
    </xf>
    <xf numFmtId="184" fontId="0" fillId="0" borderId="5" xfId="0" applyNumberFormat="1" applyFill="1" applyBorder="1" applyAlignment="1" applyProtection="1">
      <alignment horizontal="right" vertical="center"/>
      <protection/>
    </xf>
    <xf numFmtId="179" fontId="0" fillId="0" borderId="7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79" fontId="0" fillId="0" borderId="2" xfId="0" applyNumberFormat="1" applyFill="1" applyBorder="1" applyAlignment="1" applyProtection="1">
      <alignment horizontal="right" vertical="center"/>
      <protection locked="0"/>
    </xf>
    <xf numFmtId="184" fontId="0" fillId="0" borderId="8" xfId="0" applyNumberFormat="1" applyFill="1" applyBorder="1" applyAlignment="1" applyProtection="1">
      <alignment horizontal="right" vertical="center"/>
      <protection/>
    </xf>
    <xf numFmtId="179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 vertical="center"/>
    </xf>
    <xf numFmtId="56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  <protection/>
    </xf>
    <xf numFmtId="182" fontId="1" fillId="0" borderId="5" xfId="0" applyNumberFormat="1" applyFont="1" applyFill="1" applyBorder="1" applyAlignment="1" applyProtection="1">
      <alignment horizontal="center" vertical="center"/>
      <protection/>
    </xf>
    <xf numFmtId="182" fontId="1" fillId="0" borderId="7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ill="1" applyBorder="1" applyAlignment="1" applyProtection="1">
      <alignment horizontal="right" vertical="center"/>
      <protection locked="0"/>
    </xf>
    <xf numFmtId="181" fontId="0" fillId="0" borderId="11" xfId="0" applyNumberFormat="1" applyFill="1" applyBorder="1" applyAlignment="1" applyProtection="1">
      <alignment horizontal="right" vertical="center"/>
      <protection locked="0"/>
    </xf>
    <xf numFmtId="184" fontId="0" fillId="0" borderId="12" xfId="0" applyNumberFormat="1" applyFill="1" applyBorder="1" applyAlignment="1" applyProtection="1">
      <alignment horizontal="right" vertical="center"/>
      <protection/>
    </xf>
    <xf numFmtId="176" fontId="0" fillId="0" borderId="1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9</xdr:row>
      <xdr:rowOff>152400</xdr:rowOff>
    </xdr:from>
    <xdr:to>
      <xdr:col>9</xdr:col>
      <xdr:colOff>285750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00425" y="1838325"/>
          <a:ext cx="3295650" cy="2590800"/>
        </a:xfrm>
        <a:prstGeom prst="wedgeRoundRectCallout">
          <a:avLst>
            <a:gd name="adj1" fmla="val -63875"/>
            <a:gd name="adj2" fmla="val -52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一日の合計でも、三日間の合計でもよいのではないでしょうか。（毎日入力する必要はない！）
ためたレシートを一週間に一度まとめて入力すれば効率がよい。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入力する時、レシートの日付と左端の日付は合わせる必要ないと思う。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（それをして何になるの？日付合わせが、家計簿をめんどうくさくする理由の一つです。）
いつ購入したのかを調べる必要はないと思う。
ご心配ならレシートを残しておくとよい。</a:t>
          </a:r>
        </a:p>
      </xdr:txBody>
    </xdr:sp>
    <xdr:clientData/>
  </xdr:twoCellAnchor>
  <xdr:twoCellAnchor>
    <xdr:from>
      <xdr:col>1</xdr:col>
      <xdr:colOff>57150</xdr:colOff>
      <xdr:row>11</xdr:row>
      <xdr:rowOff>104775</xdr:rowOff>
    </xdr:from>
    <xdr:to>
      <xdr:col>2</xdr:col>
      <xdr:colOff>304800</xdr:colOff>
      <xdr:row>16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609600" y="2133600"/>
          <a:ext cx="1076325" cy="819150"/>
        </a:xfrm>
        <a:prstGeom prst="wedgeRoundRectCallout">
          <a:avLst>
            <a:gd name="adj1" fmla="val -8407"/>
            <a:gd name="adj2" fmla="val -81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ボーナスは家計簿に入れない方がよいかもしれません。</a:t>
          </a:r>
        </a:p>
      </xdr:txBody>
    </xdr:sp>
    <xdr:clientData/>
  </xdr:twoCellAnchor>
  <xdr:twoCellAnchor>
    <xdr:from>
      <xdr:col>9</xdr:col>
      <xdr:colOff>676275</xdr:colOff>
      <xdr:row>11</xdr:row>
      <xdr:rowOff>38100</xdr:rowOff>
    </xdr:from>
    <xdr:to>
      <xdr:col>12</xdr:col>
      <xdr:colOff>695325</xdr:colOff>
      <xdr:row>19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7086600" y="2066925"/>
          <a:ext cx="2105025" cy="1438275"/>
        </a:xfrm>
        <a:prstGeom prst="wedgeRoundRectCallout">
          <a:avLst>
            <a:gd name="adj1" fmla="val -45925"/>
            <a:gd name="adj2" fmla="val -161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費目は９種類としました。
これ以上細かくする必要はありますか？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これくらいの細かさなら、長続きしそうでしょう！</a:t>
          </a:r>
        </a:p>
      </xdr:txBody>
    </xdr:sp>
    <xdr:clientData/>
  </xdr:twoCellAnchor>
  <xdr:twoCellAnchor>
    <xdr:from>
      <xdr:col>6</xdr:col>
      <xdr:colOff>200025</xdr:colOff>
      <xdr:row>5</xdr:row>
      <xdr:rowOff>57150</xdr:rowOff>
    </xdr:from>
    <xdr:to>
      <xdr:col>9</xdr:col>
      <xdr:colOff>285750</xdr:colOff>
      <xdr:row>8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524375" y="1057275"/>
          <a:ext cx="2171700" cy="476250"/>
        </a:xfrm>
        <a:prstGeom prst="wedgeRoundRectCallout">
          <a:avLst>
            <a:gd name="adj1" fmla="val -59648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左端の日付は気にせずに、上詰めで順番に入力していく。</a:t>
          </a:r>
        </a:p>
      </xdr:txBody>
    </xdr:sp>
    <xdr:clientData/>
  </xdr:twoCellAnchor>
  <xdr:twoCellAnchor>
    <xdr:from>
      <xdr:col>1</xdr:col>
      <xdr:colOff>57150</xdr:colOff>
      <xdr:row>4</xdr:row>
      <xdr:rowOff>95250</xdr:rowOff>
    </xdr:from>
    <xdr:to>
      <xdr:col>2</xdr:col>
      <xdr:colOff>257175</xdr:colOff>
      <xdr:row>8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609600" y="923925"/>
          <a:ext cx="1028700" cy="657225"/>
        </a:xfrm>
        <a:prstGeom prst="wedgeRoundRectCallout">
          <a:avLst>
            <a:gd name="adj1" fmla="val -14814"/>
            <a:gd name="adj2" fmla="val -8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給料日が2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5日でなくてもここに入れる。</a:t>
          </a:r>
        </a:p>
      </xdr:txBody>
    </xdr:sp>
    <xdr:clientData/>
  </xdr:twoCellAnchor>
  <xdr:twoCellAnchor>
    <xdr:from>
      <xdr:col>1</xdr:col>
      <xdr:colOff>123825</xdr:colOff>
      <xdr:row>24</xdr:row>
      <xdr:rowOff>19050</xdr:rowOff>
    </xdr:from>
    <xdr:to>
      <xdr:col>4</xdr:col>
      <xdr:colOff>466725</xdr:colOff>
      <xdr:row>30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76275" y="4276725"/>
          <a:ext cx="2724150" cy="1162050"/>
        </a:xfrm>
        <a:prstGeom prst="wedgeRoundRectCallout">
          <a:avLst>
            <a:gd name="adj1" fmla="val -55944"/>
            <a:gd name="adj2" fmla="val 59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日付の列は、先月25日に始まって、今月の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日を終わりにする。
また日付欄には、日曜日を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赤文字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にする条件付き書式が設定してあります。
注）祭日は自動では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赤文字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になりません
　　ので、各自で修正してください。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B46" sqref="B46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1.50390625" style="16" customWidth="1"/>
    <col min="14" max="16384" width="9.00390625" style="16" customWidth="1"/>
  </cols>
  <sheetData>
    <row r="1" spans="1:14" ht="22.5" customHeight="1">
      <c r="A1" s="42" t="s">
        <v>20</v>
      </c>
      <c r="C1" s="42"/>
      <c r="D1" s="42"/>
      <c r="E1" s="42"/>
      <c r="F1" s="54"/>
      <c r="G1" s="61"/>
      <c r="H1" s="62"/>
      <c r="I1" s="62"/>
      <c r="J1" s="62"/>
      <c r="K1" s="63"/>
      <c r="L1" s="64"/>
      <c r="M1" s="63"/>
      <c r="N1" s="65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43459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43460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43461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43462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43463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43464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43465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43466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43467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43468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43469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43470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43471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43472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43473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43474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43475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43476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43477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43478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66">
        <v>43479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43480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43481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43482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43483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43484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43485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43486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43487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43488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23">
        <v>43489</v>
      </c>
      <c r="B33" s="38"/>
      <c r="C33" s="3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1.75390625" style="16" customWidth="1"/>
    <col min="14" max="16384" width="9.00390625" style="16" customWidth="1"/>
  </cols>
  <sheetData>
    <row r="1" spans="1:14" ht="22.5" customHeight="1">
      <c r="A1" s="42" t="s">
        <v>29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43733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43734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43735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43736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43737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43738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43739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43740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43741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43742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43743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43744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43745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43746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43747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43748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43749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43750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43751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66">
        <v>43752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43753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43754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43755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43756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43757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43758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43759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66">
        <v>43760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43761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43762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51"/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2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1.125" style="16" customWidth="1"/>
    <col min="14" max="16384" width="9.00390625" style="16" customWidth="1"/>
  </cols>
  <sheetData>
    <row r="1" spans="1:14" ht="22.5" customHeight="1">
      <c r="A1" s="42" t="s">
        <v>30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43763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43764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43765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43766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43767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43768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43769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43770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43771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43772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66">
        <v>43773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43774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43775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43776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43777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43778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43779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43780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43781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43782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43783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43784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43785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43786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43787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43788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43789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43790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43791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66">
        <v>43792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23">
        <v>43793</v>
      </c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0.75390625" style="16" customWidth="1"/>
    <col min="14" max="16384" width="9.00390625" style="16" customWidth="1"/>
  </cols>
  <sheetData>
    <row r="1" spans="1:14" ht="22.5" customHeight="1">
      <c r="A1" s="42" t="s">
        <v>31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43794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43795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43796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43797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43798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43799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43800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43801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43802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43803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43804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43805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43806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43807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43808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43809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43810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43811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43812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43813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43814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43815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43816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43817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43818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43819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43820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43821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43822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43823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51"/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2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1.50390625" style="16" customWidth="1"/>
    <col min="14" max="16384" width="9.00390625" style="16" customWidth="1"/>
  </cols>
  <sheetData>
    <row r="1" spans="1:14" ht="22.5" customHeight="1">
      <c r="A1" s="42" t="s">
        <v>32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43824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43825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43826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43827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43828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43829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43830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66">
        <v>43831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43832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43833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43834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43835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43836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43837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43838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43839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43840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43841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43842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66">
        <v>43843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43844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43845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43846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43847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43848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43849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43850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43851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43852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43853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23">
        <v>43854</v>
      </c>
      <c r="B33" s="38"/>
      <c r="C33" s="3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3" width="9.125" style="16" customWidth="1"/>
    <col min="14" max="16384" width="9.00390625" style="16" customWidth="1"/>
  </cols>
  <sheetData>
    <row r="1" spans="1:14" ht="22.5" customHeight="1">
      <c r="A1" s="42" t="s">
        <v>33</v>
      </c>
      <c r="C1" s="42"/>
      <c r="D1" s="42"/>
      <c r="E1" s="42"/>
      <c r="F1" s="54"/>
      <c r="G1" s="61"/>
      <c r="H1" s="62"/>
      <c r="I1" s="62"/>
      <c r="J1" s="62"/>
      <c r="K1" s="63"/>
      <c r="L1" s="64"/>
      <c r="M1" s="63"/>
      <c r="N1" s="65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43855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35"/>
      <c r="N3" s="22"/>
      <c r="O3" s="22"/>
      <c r="P3" s="22"/>
      <c r="R3" s="22"/>
    </row>
    <row r="4" spans="1:18" ht="13.5">
      <c r="A4" s="21">
        <v>43856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36"/>
      <c r="N4" s="22"/>
      <c r="O4" s="22"/>
      <c r="P4" s="22"/>
      <c r="R4" s="22"/>
    </row>
    <row r="5" spans="1:18" ht="13.5">
      <c r="A5" s="21">
        <v>43857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36"/>
      <c r="N5" s="22"/>
      <c r="O5" s="22"/>
      <c r="P5" s="22"/>
      <c r="R5" s="22"/>
    </row>
    <row r="6" spans="1:18" ht="13.5">
      <c r="A6" s="21">
        <v>43858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35"/>
      <c r="N6" s="22"/>
      <c r="O6" s="22"/>
      <c r="P6" s="22"/>
      <c r="R6" s="22"/>
    </row>
    <row r="7" spans="1:18" ht="13.5">
      <c r="A7" s="21">
        <v>43859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35"/>
      <c r="N7" s="22"/>
      <c r="O7" s="22"/>
      <c r="P7" s="22"/>
      <c r="R7" s="22"/>
    </row>
    <row r="8" spans="1:18" ht="13.5">
      <c r="A8" s="21">
        <v>43860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35"/>
      <c r="N8" s="22"/>
      <c r="O8" s="22"/>
      <c r="P8" s="22"/>
      <c r="R8" s="22"/>
    </row>
    <row r="9" spans="1:13" ht="13.5">
      <c r="A9" s="21">
        <v>43861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37"/>
    </row>
    <row r="10" spans="1:13" ht="13.5">
      <c r="A10" s="21">
        <v>43862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37"/>
    </row>
    <row r="11" spans="1:13" ht="13.5">
      <c r="A11" s="21">
        <v>43863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37"/>
    </row>
    <row r="12" spans="1:13" ht="13.5">
      <c r="A12" s="21">
        <v>43864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37"/>
    </row>
    <row r="13" spans="1:13" ht="13.5">
      <c r="A13" s="21">
        <v>43865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37"/>
    </row>
    <row r="14" spans="1:13" ht="13.5">
      <c r="A14" s="21">
        <v>43866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37"/>
    </row>
    <row r="15" spans="1:13" ht="13.5">
      <c r="A15" s="21">
        <v>43867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37"/>
    </row>
    <row r="16" spans="1:13" ht="13.5">
      <c r="A16" s="21">
        <v>43868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37"/>
    </row>
    <row r="17" spans="1:13" ht="13.5">
      <c r="A17" s="21">
        <v>43869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37"/>
    </row>
    <row r="18" spans="1:13" ht="13.5">
      <c r="A18" s="21">
        <v>43870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37"/>
    </row>
    <row r="19" spans="1:13" ht="13.5">
      <c r="A19" s="21">
        <v>43871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37"/>
    </row>
    <row r="20" spans="1:13" ht="13.5">
      <c r="A20" s="66">
        <v>43872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37"/>
    </row>
    <row r="21" spans="1:13" ht="13.5">
      <c r="A21" s="21">
        <v>43873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37"/>
    </row>
    <row r="22" spans="1:13" ht="13.5">
      <c r="A22" s="21">
        <v>43874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37"/>
    </row>
    <row r="23" spans="1:13" ht="13.5">
      <c r="A23" s="21">
        <v>43875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37"/>
    </row>
    <row r="24" spans="1:13" ht="13.5">
      <c r="A24" s="21">
        <v>43876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37"/>
    </row>
    <row r="25" spans="1:13" ht="13.5">
      <c r="A25" s="21">
        <v>43877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37"/>
    </row>
    <row r="26" spans="1:13" ht="13.5">
      <c r="A26" s="21">
        <v>43878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37"/>
    </row>
    <row r="27" spans="1:13" ht="13.5">
      <c r="A27" s="21">
        <v>43879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37"/>
    </row>
    <row r="28" spans="1:13" ht="13.5">
      <c r="A28" s="21">
        <v>43880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37"/>
    </row>
    <row r="29" spans="1:13" ht="13.5">
      <c r="A29" s="21">
        <v>43881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37"/>
    </row>
    <row r="30" spans="1:13" ht="13.5">
      <c r="A30" s="21">
        <v>43882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37"/>
    </row>
    <row r="31" spans="1:13" ht="13.5">
      <c r="A31" s="21">
        <v>43883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37"/>
    </row>
    <row r="32" spans="1:13" ht="13.5">
      <c r="A32" s="21">
        <v>43884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37"/>
    </row>
    <row r="33" spans="1:13" ht="15.75" customHeight="1" thickBot="1">
      <c r="A33" s="67">
        <v>43885</v>
      </c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41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3" width="9.125" style="16" customWidth="1"/>
    <col min="14" max="16384" width="9.00390625" style="16" customWidth="1"/>
  </cols>
  <sheetData>
    <row r="1" spans="1:14" ht="22.5" customHeight="1">
      <c r="A1" s="42" t="s">
        <v>34</v>
      </c>
      <c r="C1" s="42"/>
      <c r="D1" s="42"/>
      <c r="E1" s="42"/>
      <c r="F1" s="54"/>
      <c r="G1" s="61"/>
      <c r="H1" s="62"/>
      <c r="I1" s="62"/>
      <c r="J1" s="62"/>
      <c r="K1" s="63"/>
      <c r="L1" s="64"/>
      <c r="M1" s="63"/>
      <c r="N1" s="65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43886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43887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43888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43889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43890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43891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43892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43893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43894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43895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43896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43897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43898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43899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43900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43901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43902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43903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43904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43905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43906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43907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43908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43909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66">
        <v>43910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43911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43912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43913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5.75" customHeight="1">
      <c r="A31" s="50"/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5.75" customHeight="1">
      <c r="A32" s="50"/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51"/>
      <c r="B33" s="38"/>
      <c r="C33" s="3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0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R35"/>
  <sheetViews>
    <sheetView zoomScale="90" zoomScaleNormal="90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2.25390625" style="16" customWidth="1"/>
    <col min="14" max="16384" width="9.00390625" style="16" customWidth="1"/>
  </cols>
  <sheetData>
    <row r="1" spans="1:13" ht="22.5" customHeight="1">
      <c r="A1" s="42" t="s">
        <v>18</v>
      </c>
      <c r="C1" s="42"/>
      <c r="D1" s="42"/>
      <c r="E1" s="42"/>
      <c r="F1" s="57" t="s">
        <v>19</v>
      </c>
      <c r="G1" s="55"/>
      <c r="H1" s="58"/>
      <c r="I1" s="58"/>
      <c r="J1" s="58"/>
      <c r="K1" s="56"/>
      <c r="L1" s="20"/>
      <c r="M1" s="19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40872</v>
      </c>
      <c r="B3" s="18">
        <v>300000</v>
      </c>
      <c r="C3" s="33">
        <f>B3-SUM(D3:L3)</f>
        <v>242000</v>
      </c>
      <c r="D3" s="34">
        <v>1000</v>
      </c>
      <c r="E3" s="18">
        <v>10000</v>
      </c>
      <c r="F3" s="18">
        <v>32000</v>
      </c>
      <c r="G3" s="18">
        <v>9000</v>
      </c>
      <c r="H3" s="18">
        <v>500</v>
      </c>
      <c r="I3" s="18">
        <v>2500</v>
      </c>
      <c r="J3" s="18">
        <v>1000</v>
      </c>
      <c r="K3" s="18">
        <v>1000</v>
      </c>
      <c r="L3" s="18">
        <v>1000</v>
      </c>
      <c r="M3" s="52"/>
      <c r="N3" s="22"/>
      <c r="O3" s="22"/>
      <c r="P3" s="22"/>
      <c r="R3" s="22"/>
    </row>
    <row r="4" spans="1:18" ht="13.5">
      <c r="A4" s="21">
        <v>40873</v>
      </c>
      <c r="B4" s="18"/>
      <c r="C4" s="33">
        <f aca="true" t="shared" si="0" ref="C4:C33">B4+C3-SUM(D4:L4)</f>
        <v>223650</v>
      </c>
      <c r="D4" s="34">
        <v>2500</v>
      </c>
      <c r="E4" s="18">
        <v>2500</v>
      </c>
      <c r="F4" s="18">
        <v>1200</v>
      </c>
      <c r="G4" s="18">
        <v>8500</v>
      </c>
      <c r="H4" s="18">
        <v>600</v>
      </c>
      <c r="I4" s="18">
        <v>1500</v>
      </c>
      <c r="J4" s="18">
        <v>1300</v>
      </c>
      <c r="K4" s="18"/>
      <c r="L4" s="18">
        <v>250</v>
      </c>
      <c r="M4" s="52"/>
      <c r="N4" s="22"/>
      <c r="O4" s="22"/>
      <c r="P4" s="22"/>
      <c r="R4" s="22"/>
    </row>
    <row r="5" spans="1:18" ht="13.5">
      <c r="A5" s="21">
        <v>40874</v>
      </c>
      <c r="B5" s="18"/>
      <c r="C5" s="33">
        <f t="shared" si="0"/>
        <v>202150</v>
      </c>
      <c r="D5" s="34">
        <v>1500</v>
      </c>
      <c r="E5" s="18"/>
      <c r="F5" s="18"/>
      <c r="G5" s="18"/>
      <c r="H5" s="18"/>
      <c r="I5" s="18"/>
      <c r="J5" s="18"/>
      <c r="K5" s="18"/>
      <c r="L5" s="18">
        <v>20000</v>
      </c>
      <c r="M5" s="52" t="s">
        <v>15</v>
      </c>
      <c r="N5" s="22"/>
      <c r="O5" s="22"/>
      <c r="P5" s="22"/>
      <c r="R5" s="22"/>
    </row>
    <row r="6" spans="1:18" ht="13.5">
      <c r="A6" s="21">
        <v>40875</v>
      </c>
      <c r="B6" s="18"/>
      <c r="C6" s="33">
        <f t="shared" si="0"/>
        <v>185350</v>
      </c>
      <c r="D6" s="34">
        <v>1800</v>
      </c>
      <c r="E6" s="18"/>
      <c r="F6" s="18"/>
      <c r="G6" s="18"/>
      <c r="H6" s="18"/>
      <c r="I6" s="18"/>
      <c r="J6" s="18"/>
      <c r="K6" s="18"/>
      <c r="L6" s="18">
        <v>15000</v>
      </c>
      <c r="M6" s="52" t="s">
        <v>16</v>
      </c>
      <c r="N6" s="22"/>
      <c r="O6" s="22"/>
      <c r="P6" s="22"/>
      <c r="R6" s="22"/>
    </row>
    <row r="7" spans="1:18" ht="13.5">
      <c r="A7" s="21">
        <v>40876</v>
      </c>
      <c r="B7" s="18"/>
      <c r="C7" s="33">
        <f t="shared" si="0"/>
        <v>183350</v>
      </c>
      <c r="D7" s="34">
        <v>2000</v>
      </c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40877</v>
      </c>
      <c r="B8" s="18"/>
      <c r="C8" s="33">
        <f t="shared" si="0"/>
        <v>182150</v>
      </c>
      <c r="D8" s="34">
        <v>1200</v>
      </c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40878</v>
      </c>
      <c r="B9" s="18"/>
      <c r="C9" s="33">
        <f t="shared" si="0"/>
        <v>181150</v>
      </c>
      <c r="D9" s="34">
        <v>1000</v>
      </c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40879</v>
      </c>
      <c r="B10" s="18">
        <v>200000</v>
      </c>
      <c r="C10" s="33">
        <f t="shared" si="0"/>
        <v>379850</v>
      </c>
      <c r="D10" s="34">
        <v>1300</v>
      </c>
      <c r="E10" s="18"/>
      <c r="F10" s="18"/>
      <c r="G10" s="18"/>
      <c r="H10" s="18"/>
      <c r="I10" s="18"/>
      <c r="J10" s="18"/>
      <c r="K10" s="18"/>
      <c r="L10" s="18"/>
      <c r="M10" s="52" t="s">
        <v>17</v>
      </c>
    </row>
    <row r="11" spans="1:13" ht="13.5">
      <c r="A11" s="21">
        <v>40880</v>
      </c>
      <c r="B11" s="18"/>
      <c r="C11" s="33">
        <f t="shared" si="0"/>
        <v>379850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40881</v>
      </c>
      <c r="B12" s="18"/>
      <c r="C12" s="33">
        <f t="shared" si="0"/>
        <v>379850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40882</v>
      </c>
      <c r="B13" s="18"/>
      <c r="C13" s="33">
        <f t="shared" si="0"/>
        <v>379850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40883</v>
      </c>
      <c r="B14" s="18"/>
      <c r="C14" s="33">
        <f t="shared" si="0"/>
        <v>379850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40884</v>
      </c>
      <c r="B15" s="18"/>
      <c r="C15" s="33">
        <f t="shared" si="0"/>
        <v>379850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40885</v>
      </c>
      <c r="B16" s="18"/>
      <c r="C16" s="33">
        <f t="shared" si="0"/>
        <v>379850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40886</v>
      </c>
      <c r="B17" s="18"/>
      <c r="C17" s="33">
        <f t="shared" si="0"/>
        <v>379850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40887</v>
      </c>
      <c r="B18" s="18"/>
      <c r="C18" s="33">
        <f t="shared" si="0"/>
        <v>379850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40888</v>
      </c>
      <c r="B19" s="18"/>
      <c r="C19" s="33">
        <f t="shared" si="0"/>
        <v>379850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40889</v>
      </c>
      <c r="B20" s="18"/>
      <c r="C20" s="33">
        <f t="shared" si="0"/>
        <v>379850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40890</v>
      </c>
      <c r="B21" s="18"/>
      <c r="C21" s="33">
        <f t="shared" si="0"/>
        <v>379850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40891</v>
      </c>
      <c r="B22" s="18"/>
      <c r="C22" s="33">
        <f t="shared" si="0"/>
        <v>379850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40892</v>
      </c>
      <c r="B23" s="18"/>
      <c r="C23" s="33">
        <f t="shared" si="0"/>
        <v>379850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40893</v>
      </c>
      <c r="B24" s="18"/>
      <c r="C24" s="33">
        <f t="shared" si="0"/>
        <v>379850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40894</v>
      </c>
      <c r="B25" s="18"/>
      <c r="C25" s="33">
        <f t="shared" si="0"/>
        <v>379850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40895</v>
      </c>
      <c r="B26" s="18"/>
      <c r="C26" s="33">
        <f t="shared" si="0"/>
        <v>379850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40896</v>
      </c>
      <c r="B27" s="18"/>
      <c r="C27" s="33">
        <f t="shared" si="0"/>
        <v>379850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40897</v>
      </c>
      <c r="B28" s="18"/>
      <c r="C28" s="33">
        <f t="shared" si="0"/>
        <v>379850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40898</v>
      </c>
      <c r="B29" s="18"/>
      <c r="C29" s="33">
        <f t="shared" si="0"/>
        <v>379850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40899</v>
      </c>
      <c r="B30" s="18"/>
      <c r="C30" s="33">
        <f t="shared" si="0"/>
        <v>379850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40900</v>
      </c>
      <c r="B31" s="18"/>
      <c r="C31" s="33">
        <f t="shared" si="0"/>
        <v>379850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40901</v>
      </c>
      <c r="B32" s="18"/>
      <c r="C32" s="33">
        <f t="shared" si="0"/>
        <v>379850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51"/>
      <c r="B33" s="38"/>
      <c r="C33" s="49">
        <f t="shared" si="0"/>
        <v>379850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500000</v>
      </c>
      <c r="C34" s="29">
        <f>C33</f>
        <v>379850</v>
      </c>
      <c r="D34" s="31">
        <f aca="true" t="shared" si="1" ref="D34:L34">SUM(D3:D33)</f>
        <v>12300</v>
      </c>
      <c r="E34" s="25">
        <f t="shared" si="1"/>
        <v>12500</v>
      </c>
      <c r="F34" s="25">
        <f t="shared" si="1"/>
        <v>33200</v>
      </c>
      <c r="G34" s="25">
        <f t="shared" si="1"/>
        <v>17500</v>
      </c>
      <c r="H34" s="25">
        <f t="shared" si="1"/>
        <v>1100</v>
      </c>
      <c r="I34" s="25">
        <f t="shared" si="1"/>
        <v>4000</v>
      </c>
      <c r="J34" s="25">
        <f t="shared" si="1"/>
        <v>2300</v>
      </c>
      <c r="K34" s="25">
        <f t="shared" si="1"/>
        <v>1000</v>
      </c>
      <c r="L34" s="25">
        <f t="shared" si="1"/>
        <v>36250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0.7596999984806</v>
      </c>
      <c r="D35" s="32">
        <f t="shared" si="2"/>
        <v>0.024599999950800002</v>
      </c>
      <c r="E35" s="27">
        <f t="shared" si="2"/>
        <v>0.02499999995</v>
      </c>
      <c r="F35" s="27">
        <f t="shared" si="2"/>
        <v>0.06639999986720001</v>
      </c>
      <c r="G35" s="27">
        <f t="shared" si="2"/>
        <v>0.03499999993</v>
      </c>
      <c r="H35" s="27">
        <f t="shared" si="2"/>
        <v>0.0021999999956000002</v>
      </c>
      <c r="I35" s="27">
        <f t="shared" si="2"/>
        <v>0.007999999984</v>
      </c>
      <c r="J35" s="27">
        <f t="shared" si="2"/>
        <v>0.0045999999908</v>
      </c>
      <c r="K35" s="27">
        <f t="shared" si="2"/>
        <v>0.001999999996</v>
      </c>
      <c r="L35" s="27">
        <f t="shared" si="2"/>
        <v>0.072499999855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2">
    <cfRule type="expression" priority="3" dxfId="1" stopIfTrue="1">
      <formula>WEEKDAY(A3,2)=7</formula>
    </cfRule>
  </conditionalFormatting>
  <printOptions/>
  <pageMargins left="0.75" right="0.75" top="1" bottom="1" header="0.512" footer="0.512"/>
  <pageSetup horizontalDpi="300" verticalDpi="300" orientation="landscape" paperSize="9" r:id="rId2"/>
  <headerFooter alignWithMargins="0">
    <oddHeader>&amp;C&amp;A</oddHeader>
    <oddFooter>&amp;C- &amp;P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Q29"/>
  <sheetViews>
    <sheetView workbookViewId="0" topLeftCell="A1">
      <selection activeCell="G32" sqref="G32"/>
    </sheetView>
  </sheetViews>
  <sheetFormatPr defaultColWidth="9.00390625" defaultRowHeight="13.5"/>
  <cols>
    <col min="2" max="2" width="10.25390625" style="0" customWidth="1"/>
    <col min="3" max="3" width="11.625" style="1" customWidth="1"/>
  </cols>
  <sheetData>
    <row r="1" spans="1:17" ht="13.5">
      <c r="A1" s="5"/>
      <c r="B1" s="6"/>
      <c r="C1" s="7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</row>
    <row r="2" spans="1:17" ht="13.5">
      <c r="A2" s="9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</row>
    <row r="3" spans="1:17" ht="13.5" hidden="1">
      <c r="A3" s="7"/>
      <c r="B3" s="11"/>
      <c r="C3" s="7"/>
      <c r="D3" s="2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</row>
    <row r="4" spans="1:17" ht="13.5" hidden="1">
      <c r="A4" s="7"/>
      <c r="B4" s="6"/>
      <c r="C4" s="7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</row>
    <row r="5" spans="1:17" ht="13.5" hidden="1">
      <c r="A5" s="7"/>
      <c r="B5" s="7"/>
      <c r="C5" s="7"/>
      <c r="D5" s="2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</row>
    <row r="6" spans="1:17" ht="13.5" hidden="1">
      <c r="A6" s="7"/>
      <c r="B6" s="7"/>
      <c r="C6" s="7"/>
      <c r="D6" s="2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</row>
    <row r="7" spans="1:17" ht="13.5" hidden="1">
      <c r="A7" s="7"/>
      <c r="B7" s="7"/>
      <c r="C7" s="7"/>
      <c r="D7" s="2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</row>
    <row r="8" spans="1:17" ht="13.5" hidden="1">
      <c r="A8" s="7"/>
      <c r="B8" s="7"/>
      <c r="C8" s="7"/>
      <c r="D8" s="2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</row>
    <row r="9" spans="1:17" ht="13.5" hidden="1">
      <c r="A9" s="7"/>
      <c r="B9" s="7"/>
      <c r="C9" s="7"/>
      <c r="D9" s="2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</row>
    <row r="10" spans="1:17" ht="13.5" hidden="1">
      <c r="A10" s="7"/>
      <c r="B10" s="7"/>
      <c r="C10" s="7"/>
      <c r="D10" s="2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8"/>
    </row>
    <row r="11" spans="1:17" ht="13.5" hidden="1">
      <c r="A11" s="7"/>
      <c r="B11" s="7"/>
      <c r="C11" s="7"/>
      <c r="D11" s="2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</row>
    <row r="12" spans="1:17" ht="13.5" hidden="1">
      <c r="A12" s="7"/>
      <c r="B12" s="7"/>
      <c r="C12" s="7"/>
      <c r="D12" s="2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8"/>
      <c r="Q12" s="8"/>
    </row>
    <row r="13" spans="1:17" ht="13.5" hidden="1">
      <c r="A13" s="7"/>
      <c r="B13" s="7"/>
      <c r="C13" s="7"/>
      <c r="D13" s="2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8"/>
      <c r="Q13" s="8"/>
    </row>
    <row r="14" spans="1:17" ht="13.5" hidden="1">
      <c r="A14" s="7"/>
      <c r="B14" s="7"/>
      <c r="C14" s="7"/>
      <c r="D14" s="2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8"/>
      <c r="Q14" s="8"/>
    </row>
    <row r="15" spans="1:17" ht="13.5" hidden="1">
      <c r="A15" s="7"/>
      <c r="B15" s="7"/>
      <c r="C15" s="7"/>
      <c r="D15" s="2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</row>
    <row r="16" spans="1:17" ht="13.5">
      <c r="A16" s="7"/>
      <c r="B16" s="7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</row>
    <row r="17" spans="1:17" ht="13.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4"/>
      <c r="N17" s="7"/>
      <c r="O17" s="8"/>
      <c r="P17" s="8"/>
      <c r="Q17" s="8"/>
    </row>
    <row r="18" spans="1:14" ht="13.5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.5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.5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3.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3.5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3.5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3.5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printOptions/>
  <pageMargins left="0.984251968503937" right="0.3937007874015748" top="0.7874015748031497" bottom="0.5905511811023623" header="0.5118110236220472" footer="0.5118110236220472"/>
  <pageSetup horizontalDpi="360" verticalDpi="36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0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3" sqref="A3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3" width="9.125" style="16" customWidth="1"/>
    <col min="14" max="16384" width="9.00390625" style="16" customWidth="1"/>
  </cols>
  <sheetData>
    <row r="1" spans="1:14" ht="22.5" customHeight="1">
      <c r="A1" s="42" t="s">
        <v>21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43490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35"/>
      <c r="N3" s="22"/>
      <c r="O3" s="22"/>
      <c r="P3" s="22"/>
      <c r="R3" s="22"/>
    </row>
    <row r="4" spans="1:18" ht="13.5">
      <c r="A4" s="21">
        <v>43491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36"/>
      <c r="N4" s="22"/>
      <c r="O4" s="22"/>
      <c r="P4" s="22"/>
      <c r="R4" s="22"/>
    </row>
    <row r="5" spans="1:18" ht="13.5">
      <c r="A5" s="21">
        <v>43492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36"/>
      <c r="N5" s="22"/>
      <c r="O5" s="22"/>
      <c r="P5" s="22"/>
      <c r="R5" s="22"/>
    </row>
    <row r="6" spans="1:18" ht="13.5">
      <c r="A6" s="21">
        <v>43493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35"/>
      <c r="N6" s="22"/>
      <c r="O6" s="22"/>
      <c r="P6" s="22"/>
      <c r="R6" s="22"/>
    </row>
    <row r="7" spans="1:18" ht="13.5">
      <c r="A7" s="21">
        <v>43494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35"/>
      <c r="N7" s="22"/>
      <c r="O7" s="22"/>
      <c r="P7" s="22"/>
      <c r="R7" s="22"/>
    </row>
    <row r="8" spans="1:18" ht="13.5">
      <c r="A8" s="21">
        <v>43495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35"/>
      <c r="N8" s="22"/>
      <c r="O8" s="22"/>
      <c r="P8" s="22"/>
      <c r="R8" s="22"/>
    </row>
    <row r="9" spans="1:13" ht="13.5">
      <c r="A9" s="21">
        <v>43496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37"/>
    </row>
    <row r="10" spans="1:13" ht="13.5">
      <c r="A10" s="21">
        <v>43497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37"/>
    </row>
    <row r="11" spans="1:13" ht="13.5">
      <c r="A11" s="21">
        <v>43498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37"/>
    </row>
    <row r="12" spans="1:13" ht="13.5">
      <c r="A12" s="21">
        <v>43499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37"/>
    </row>
    <row r="13" spans="1:13" ht="13.5">
      <c r="A13" s="21">
        <v>43500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37"/>
    </row>
    <row r="14" spans="1:13" ht="13.5">
      <c r="A14" s="21">
        <v>43501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37"/>
    </row>
    <row r="15" spans="1:13" ht="13.5">
      <c r="A15" s="21">
        <v>43502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37"/>
    </row>
    <row r="16" spans="1:13" ht="13.5">
      <c r="A16" s="21">
        <v>43503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37"/>
    </row>
    <row r="17" spans="1:13" ht="13.5">
      <c r="A17" s="21">
        <v>43504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37"/>
    </row>
    <row r="18" spans="1:13" ht="13.5">
      <c r="A18" s="21">
        <v>43505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37"/>
    </row>
    <row r="19" spans="1:13" ht="13.5">
      <c r="A19" s="21">
        <v>43506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37"/>
    </row>
    <row r="20" spans="1:13" ht="13.5">
      <c r="A20" s="66">
        <v>43507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37"/>
    </row>
    <row r="21" spans="1:13" ht="13.5">
      <c r="A21" s="21">
        <v>43508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37"/>
    </row>
    <row r="22" spans="1:13" ht="13.5">
      <c r="A22" s="21">
        <v>43509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37"/>
    </row>
    <row r="23" spans="1:13" ht="13.5">
      <c r="A23" s="21">
        <v>43510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37"/>
    </row>
    <row r="24" spans="1:13" ht="13.5">
      <c r="A24" s="21">
        <v>43511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37"/>
    </row>
    <row r="25" spans="1:13" ht="13.5">
      <c r="A25" s="21">
        <v>43512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37"/>
    </row>
    <row r="26" spans="1:13" ht="13.5">
      <c r="A26" s="21">
        <v>43513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37"/>
    </row>
    <row r="27" spans="1:13" ht="13.5">
      <c r="A27" s="21">
        <v>43514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37"/>
    </row>
    <row r="28" spans="1:13" ht="13.5">
      <c r="A28" s="21">
        <v>43515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37"/>
    </row>
    <row r="29" spans="1:13" ht="13.5">
      <c r="A29" s="21">
        <v>43516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37"/>
    </row>
    <row r="30" spans="1:13" ht="13.5">
      <c r="A30" s="21">
        <v>43517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37"/>
    </row>
    <row r="31" spans="1:13" ht="13.5">
      <c r="A31" s="21">
        <v>43518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37"/>
    </row>
    <row r="32" spans="1:13" ht="13.5">
      <c r="A32" s="21">
        <v>43519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37"/>
    </row>
    <row r="33" spans="1:13" ht="15.75" customHeight="1" thickBot="1">
      <c r="A33" s="23">
        <v>43520</v>
      </c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41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>SUM(D3:D33)</f>
        <v>0</v>
      </c>
      <c r="E34" s="25">
        <f aca="true" t="shared" si="1" ref="E34:L34">SUM(E3:E33)</f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3" width="9.125" style="16" customWidth="1"/>
    <col min="14" max="16384" width="9.00390625" style="16" customWidth="1"/>
  </cols>
  <sheetData>
    <row r="1" spans="1:14" ht="22.5" customHeight="1">
      <c r="A1" s="42" t="s">
        <v>22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43521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43522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43523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43524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43525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43526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43527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43528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43529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43530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43531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43532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43533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43534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43535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43536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43537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43538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43539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43540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43541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43542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43543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43544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66">
        <v>43545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43546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43547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43548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50"/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5.75" customHeight="1">
      <c r="A32" s="50"/>
      <c r="B32" s="18"/>
      <c r="C32" s="33">
        <f>B32+C31-SUM(D32:L32)</f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51"/>
      <c r="B33" s="38"/>
      <c r="C33" s="3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0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35"/>
  <sheetViews>
    <sheetView tabSelected="1"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0.125" style="16" customWidth="1"/>
    <col min="14" max="16384" width="9.00390625" style="16" customWidth="1"/>
  </cols>
  <sheetData>
    <row r="1" spans="1:14" ht="22.5" customHeight="1">
      <c r="A1" s="42" t="s">
        <v>23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43549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43550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43551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43552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43553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43554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43555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43556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43557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43558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43559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43560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43561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43562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43563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43564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43565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43566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43567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43568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43569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43570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43571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43572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43573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43574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43575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43576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43577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43578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23">
        <v>43579</v>
      </c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0.875" style="16" customWidth="1"/>
    <col min="14" max="16384" width="9.00390625" style="16" customWidth="1"/>
  </cols>
  <sheetData>
    <row r="1" spans="1:13" ht="22.5" customHeight="1">
      <c r="A1" s="42" t="s">
        <v>24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43580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43581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43582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43583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66">
        <v>43584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66">
        <v>43585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66">
        <v>43586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66">
        <v>43587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66">
        <v>43588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66">
        <v>43589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66">
        <v>43590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66">
        <v>43591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43592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43593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43594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43595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43596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43597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43598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43599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43600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43601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43602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43603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43604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43605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43606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43607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43608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43609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51"/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2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1.75390625" style="16" customWidth="1"/>
    <col min="14" max="16384" width="9.00390625" style="16" customWidth="1"/>
  </cols>
  <sheetData>
    <row r="1" spans="1:14" ht="22.5" customHeight="1">
      <c r="A1" s="42" t="s">
        <v>25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43610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43611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43612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43613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43614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43615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43616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43617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43618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43619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43620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43621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43622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43623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43624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43625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43626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43627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43628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43629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43630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43631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43632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43633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43634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43635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43636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43637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43638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43639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23">
        <v>43640</v>
      </c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0.75390625" style="16" customWidth="1"/>
    <col min="14" max="16384" width="9.00390625" style="16" customWidth="1"/>
  </cols>
  <sheetData>
    <row r="1" spans="1:13" ht="22.5" customHeight="1">
      <c r="A1" s="42" t="s">
        <v>26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43641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43642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43643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43644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43645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43646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43647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43648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43649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43650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43651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43652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43653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43654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43655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43656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43657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43658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43659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43660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66">
        <v>43661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43662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43663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43664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43665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43666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43667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43668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43669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43670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51"/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2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3" sqref="A3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2.125" style="16" customWidth="1"/>
    <col min="14" max="16384" width="9.00390625" style="16" customWidth="1"/>
  </cols>
  <sheetData>
    <row r="1" spans="1:13" ht="22.5" customHeight="1">
      <c r="A1" s="42" t="s">
        <v>27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43671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43672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43673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43674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43675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43676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43677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43678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43679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43680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43681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43682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43683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43684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43685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43686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43687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43688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66">
        <v>43689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43690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43691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43692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21">
        <v>43693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43694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43695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43696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43697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43698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43699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21">
        <v>43700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23">
        <v>43701</v>
      </c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35"/>
  <sheetViews>
    <sheetView zoomScale="85" zoomScaleNormal="85" workbookViewId="0" topLeftCell="A1">
      <pane ySplit="2" topLeftCell="BM3" activePane="bottomLeft" state="frozen"/>
      <selection pane="topLeft" activeCell="G19" sqref="G19"/>
      <selection pane="bottomLeft" activeCell="A1" sqref="A1"/>
    </sheetView>
  </sheetViews>
  <sheetFormatPr defaultColWidth="9.00390625" defaultRowHeight="13.5"/>
  <cols>
    <col min="1" max="1" width="7.25390625" style="16" customWidth="1"/>
    <col min="2" max="2" width="10.875" style="16" customWidth="1"/>
    <col min="3" max="3" width="11.25390625" style="16" customWidth="1"/>
    <col min="4" max="12" width="9.125" style="16" customWidth="1"/>
    <col min="13" max="13" width="11.125" style="16" customWidth="1"/>
    <col min="14" max="16384" width="9.00390625" style="16" customWidth="1"/>
  </cols>
  <sheetData>
    <row r="1" spans="1:14" ht="22.5" customHeight="1">
      <c r="A1" s="42" t="s">
        <v>28</v>
      </c>
      <c r="C1" s="42"/>
      <c r="D1" s="42"/>
      <c r="E1" s="42"/>
      <c r="F1" s="54"/>
      <c r="G1" s="55"/>
      <c r="H1" s="58"/>
      <c r="I1" s="58"/>
      <c r="J1" s="58"/>
      <c r="K1" s="56"/>
      <c r="L1" s="59"/>
      <c r="M1" s="56"/>
      <c r="N1" s="60"/>
    </row>
    <row r="2" spans="1:13" ht="15.75" customHeight="1">
      <c r="A2" s="43" t="s">
        <v>12</v>
      </c>
      <c r="B2" s="44" t="s">
        <v>0</v>
      </c>
      <c r="C2" s="45" t="s">
        <v>14</v>
      </c>
      <c r="D2" s="46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13</v>
      </c>
    </row>
    <row r="3" spans="1:18" ht="13.5">
      <c r="A3" s="21">
        <v>43702</v>
      </c>
      <c r="B3" s="18"/>
      <c r="C3" s="33">
        <f>B3-SUM(D3:L3)</f>
        <v>0</v>
      </c>
      <c r="D3" s="34"/>
      <c r="E3" s="18"/>
      <c r="F3" s="18"/>
      <c r="G3" s="18"/>
      <c r="H3" s="18"/>
      <c r="I3" s="18"/>
      <c r="J3" s="18"/>
      <c r="K3" s="18"/>
      <c r="L3" s="18"/>
      <c r="M3" s="52"/>
      <c r="N3" s="22"/>
      <c r="O3" s="22"/>
      <c r="P3" s="22"/>
      <c r="R3" s="22"/>
    </row>
    <row r="4" spans="1:18" ht="13.5">
      <c r="A4" s="21">
        <v>43703</v>
      </c>
      <c r="B4" s="18"/>
      <c r="C4" s="33">
        <f aca="true" t="shared" si="0" ref="C4:C33">B4+C3-SUM(D4:L4)</f>
        <v>0</v>
      </c>
      <c r="D4" s="34"/>
      <c r="E4" s="18"/>
      <c r="F4" s="18"/>
      <c r="G4" s="18"/>
      <c r="H4" s="18"/>
      <c r="I4" s="18"/>
      <c r="J4" s="18"/>
      <c r="K4" s="18"/>
      <c r="L4" s="18"/>
      <c r="M4" s="52"/>
      <c r="N4" s="22"/>
      <c r="O4" s="22"/>
      <c r="P4" s="22"/>
      <c r="R4" s="22"/>
    </row>
    <row r="5" spans="1:18" ht="13.5">
      <c r="A5" s="21">
        <v>43704</v>
      </c>
      <c r="B5" s="18"/>
      <c r="C5" s="33">
        <f t="shared" si="0"/>
        <v>0</v>
      </c>
      <c r="D5" s="34"/>
      <c r="E5" s="18"/>
      <c r="F5" s="18"/>
      <c r="G5" s="18"/>
      <c r="H5" s="18"/>
      <c r="I5" s="18"/>
      <c r="J5" s="18"/>
      <c r="K5" s="18"/>
      <c r="L5" s="18"/>
      <c r="M5" s="52"/>
      <c r="N5" s="22"/>
      <c r="O5" s="22"/>
      <c r="P5" s="22"/>
      <c r="R5" s="22"/>
    </row>
    <row r="6" spans="1:18" ht="13.5">
      <c r="A6" s="21">
        <v>43705</v>
      </c>
      <c r="B6" s="18"/>
      <c r="C6" s="33">
        <f t="shared" si="0"/>
        <v>0</v>
      </c>
      <c r="D6" s="34"/>
      <c r="E6" s="18"/>
      <c r="F6" s="18"/>
      <c r="G6" s="18"/>
      <c r="H6" s="18"/>
      <c r="I6" s="18"/>
      <c r="J6" s="18"/>
      <c r="K6" s="18"/>
      <c r="L6" s="18"/>
      <c r="M6" s="52"/>
      <c r="N6" s="22"/>
      <c r="O6" s="22"/>
      <c r="P6" s="22"/>
      <c r="R6" s="22"/>
    </row>
    <row r="7" spans="1:18" ht="13.5">
      <c r="A7" s="21">
        <v>43706</v>
      </c>
      <c r="B7" s="18"/>
      <c r="C7" s="33">
        <f t="shared" si="0"/>
        <v>0</v>
      </c>
      <c r="D7" s="34"/>
      <c r="E7" s="18"/>
      <c r="F7" s="18"/>
      <c r="G7" s="18"/>
      <c r="H7" s="18"/>
      <c r="I7" s="18"/>
      <c r="J7" s="18"/>
      <c r="K7" s="18"/>
      <c r="L7" s="18"/>
      <c r="M7" s="52"/>
      <c r="N7" s="22"/>
      <c r="O7" s="22"/>
      <c r="P7" s="22"/>
      <c r="R7" s="22"/>
    </row>
    <row r="8" spans="1:18" ht="13.5">
      <c r="A8" s="21">
        <v>43707</v>
      </c>
      <c r="B8" s="18"/>
      <c r="C8" s="33">
        <f t="shared" si="0"/>
        <v>0</v>
      </c>
      <c r="D8" s="34"/>
      <c r="E8" s="18"/>
      <c r="F8" s="18"/>
      <c r="G8" s="18"/>
      <c r="H8" s="18"/>
      <c r="I8" s="18"/>
      <c r="J8" s="18"/>
      <c r="K8" s="18"/>
      <c r="L8" s="18"/>
      <c r="M8" s="52"/>
      <c r="N8" s="22"/>
      <c r="O8" s="22"/>
      <c r="P8" s="22"/>
      <c r="R8" s="22"/>
    </row>
    <row r="9" spans="1:13" ht="13.5">
      <c r="A9" s="21">
        <v>43708</v>
      </c>
      <c r="B9" s="18"/>
      <c r="C9" s="33">
        <f t="shared" si="0"/>
        <v>0</v>
      </c>
      <c r="D9" s="34"/>
      <c r="E9" s="18"/>
      <c r="F9" s="18"/>
      <c r="G9" s="18"/>
      <c r="H9" s="18"/>
      <c r="I9" s="18"/>
      <c r="J9" s="18"/>
      <c r="K9" s="18"/>
      <c r="L9" s="18"/>
      <c r="M9" s="52"/>
    </row>
    <row r="10" spans="1:13" ht="13.5">
      <c r="A10" s="21">
        <v>43709</v>
      </c>
      <c r="B10" s="18"/>
      <c r="C10" s="33">
        <f t="shared" si="0"/>
        <v>0</v>
      </c>
      <c r="D10" s="34"/>
      <c r="E10" s="18"/>
      <c r="F10" s="18"/>
      <c r="G10" s="18"/>
      <c r="H10" s="18"/>
      <c r="I10" s="18"/>
      <c r="J10" s="18"/>
      <c r="K10" s="18"/>
      <c r="L10" s="18"/>
      <c r="M10" s="52"/>
    </row>
    <row r="11" spans="1:13" ht="13.5">
      <c r="A11" s="21">
        <v>43710</v>
      </c>
      <c r="B11" s="18"/>
      <c r="C11" s="33">
        <f t="shared" si="0"/>
        <v>0</v>
      </c>
      <c r="D11" s="34"/>
      <c r="E11" s="18"/>
      <c r="F11" s="18"/>
      <c r="G11" s="18"/>
      <c r="H11" s="18"/>
      <c r="I11" s="18"/>
      <c r="J11" s="18"/>
      <c r="K11" s="18"/>
      <c r="L11" s="18"/>
      <c r="M11" s="52"/>
    </row>
    <row r="12" spans="1:13" ht="13.5">
      <c r="A12" s="21">
        <v>43711</v>
      </c>
      <c r="B12" s="18"/>
      <c r="C12" s="33">
        <f t="shared" si="0"/>
        <v>0</v>
      </c>
      <c r="D12" s="34"/>
      <c r="E12" s="18"/>
      <c r="F12" s="18"/>
      <c r="G12" s="18"/>
      <c r="H12" s="18"/>
      <c r="I12" s="18"/>
      <c r="J12" s="18"/>
      <c r="K12" s="18"/>
      <c r="L12" s="18"/>
      <c r="M12" s="52"/>
    </row>
    <row r="13" spans="1:13" ht="13.5">
      <c r="A13" s="21">
        <v>43712</v>
      </c>
      <c r="B13" s="18"/>
      <c r="C13" s="33">
        <f t="shared" si="0"/>
        <v>0</v>
      </c>
      <c r="D13" s="34"/>
      <c r="E13" s="18"/>
      <c r="F13" s="18"/>
      <c r="G13" s="18"/>
      <c r="H13" s="18"/>
      <c r="I13" s="18"/>
      <c r="J13" s="18"/>
      <c r="K13" s="18"/>
      <c r="L13" s="18"/>
      <c r="M13" s="52"/>
    </row>
    <row r="14" spans="1:13" ht="13.5">
      <c r="A14" s="21">
        <v>43713</v>
      </c>
      <c r="B14" s="18"/>
      <c r="C14" s="33">
        <f t="shared" si="0"/>
        <v>0</v>
      </c>
      <c r="D14" s="34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13.5">
      <c r="A15" s="21">
        <v>43714</v>
      </c>
      <c r="B15" s="18"/>
      <c r="C15" s="33">
        <f t="shared" si="0"/>
        <v>0</v>
      </c>
      <c r="D15" s="34"/>
      <c r="E15" s="18"/>
      <c r="F15" s="18"/>
      <c r="G15" s="18"/>
      <c r="H15" s="18"/>
      <c r="I15" s="18"/>
      <c r="J15" s="18"/>
      <c r="K15" s="18"/>
      <c r="L15" s="18"/>
      <c r="M15" s="52"/>
    </row>
    <row r="16" spans="1:13" ht="13.5">
      <c r="A16" s="21">
        <v>43715</v>
      </c>
      <c r="B16" s="18"/>
      <c r="C16" s="33">
        <f t="shared" si="0"/>
        <v>0</v>
      </c>
      <c r="D16" s="34"/>
      <c r="E16" s="18"/>
      <c r="F16" s="18"/>
      <c r="G16" s="18"/>
      <c r="H16" s="18"/>
      <c r="I16" s="18"/>
      <c r="J16" s="18"/>
      <c r="K16" s="18"/>
      <c r="L16" s="18"/>
      <c r="M16" s="52"/>
    </row>
    <row r="17" spans="1:13" ht="13.5">
      <c r="A17" s="21">
        <v>43716</v>
      </c>
      <c r="B17" s="18"/>
      <c r="C17" s="33">
        <f t="shared" si="0"/>
        <v>0</v>
      </c>
      <c r="D17" s="34"/>
      <c r="E17" s="18"/>
      <c r="F17" s="18"/>
      <c r="G17" s="18"/>
      <c r="H17" s="18"/>
      <c r="I17" s="18"/>
      <c r="J17" s="18"/>
      <c r="K17" s="18"/>
      <c r="L17" s="18"/>
      <c r="M17" s="52"/>
    </row>
    <row r="18" spans="1:13" ht="13.5">
      <c r="A18" s="21">
        <v>43717</v>
      </c>
      <c r="B18" s="18"/>
      <c r="C18" s="33">
        <f t="shared" si="0"/>
        <v>0</v>
      </c>
      <c r="D18" s="34"/>
      <c r="E18" s="18"/>
      <c r="F18" s="18"/>
      <c r="G18" s="18"/>
      <c r="H18" s="18"/>
      <c r="I18" s="18"/>
      <c r="J18" s="18"/>
      <c r="K18" s="18"/>
      <c r="L18" s="18"/>
      <c r="M18" s="52"/>
    </row>
    <row r="19" spans="1:13" ht="13.5">
      <c r="A19" s="21">
        <v>43718</v>
      </c>
      <c r="B19" s="18"/>
      <c r="C19" s="33">
        <f t="shared" si="0"/>
        <v>0</v>
      </c>
      <c r="D19" s="34"/>
      <c r="E19" s="18"/>
      <c r="F19" s="18"/>
      <c r="G19" s="18"/>
      <c r="H19" s="18"/>
      <c r="I19" s="18"/>
      <c r="J19" s="18"/>
      <c r="K19" s="18"/>
      <c r="L19" s="18"/>
      <c r="M19" s="52"/>
    </row>
    <row r="20" spans="1:13" ht="13.5">
      <c r="A20" s="21">
        <v>43719</v>
      </c>
      <c r="B20" s="18"/>
      <c r="C20" s="33">
        <f t="shared" si="0"/>
        <v>0</v>
      </c>
      <c r="D20" s="34"/>
      <c r="E20" s="18"/>
      <c r="F20" s="18"/>
      <c r="G20" s="18"/>
      <c r="H20" s="18"/>
      <c r="I20" s="18"/>
      <c r="J20" s="18"/>
      <c r="K20" s="18"/>
      <c r="L20" s="18"/>
      <c r="M20" s="52"/>
    </row>
    <row r="21" spans="1:13" ht="13.5">
      <c r="A21" s="21">
        <v>43720</v>
      </c>
      <c r="B21" s="18"/>
      <c r="C21" s="33">
        <f t="shared" si="0"/>
        <v>0</v>
      </c>
      <c r="D21" s="34"/>
      <c r="E21" s="18"/>
      <c r="F21" s="18"/>
      <c r="G21" s="18"/>
      <c r="H21" s="18"/>
      <c r="I21" s="18"/>
      <c r="J21" s="18"/>
      <c r="K21" s="18"/>
      <c r="L21" s="18"/>
      <c r="M21" s="52"/>
    </row>
    <row r="22" spans="1:13" ht="13.5">
      <c r="A22" s="21">
        <v>43721</v>
      </c>
      <c r="B22" s="18"/>
      <c r="C22" s="33">
        <f t="shared" si="0"/>
        <v>0</v>
      </c>
      <c r="D22" s="34"/>
      <c r="E22" s="18"/>
      <c r="F22" s="18"/>
      <c r="G22" s="18"/>
      <c r="H22" s="18"/>
      <c r="I22" s="18"/>
      <c r="J22" s="18"/>
      <c r="K22" s="18"/>
      <c r="L22" s="18"/>
      <c r="M22" s="52"/>
    </row>
    <row r="23" spans="1:13" ht="13.5">
      <c r="A23" s="21">
        <v>43722</v>
      </c>
      <c r="B23" s="18"/>
      <c r="C23" s="33">
        <f t="shared" si="0"/>
        <v>0</v>
      </c>
      <c r="D23" s="34"/>
      <c r="E23" s="18"/>
      <c r="F23" s="18"/>
      <c r="G23" s="18"/>
      <c r="H23" s="18"/>
      <c r="I23" s="18"/>
      <c r="J23" s="18"/>
      <c r="K23" s="18"/>
      <c r="L23" s="18"/>
      <c r="M23" s="52"/>
    </row>
    <row r="24" spans="1:13" ht="13.5">
      <c r="A24" s="21">
        <v>43723</v>
      </c>
      <c r="B24" s="18"/>
      <c r="C24" s="33">
        <f t="shared" si="0"/>
        <v>0</v>
      </c>
      <c r="D24" s="34"/>
      <c r="E24" s="18"/>
      <c r="F24" s="18"/>
      <c r="G24" s="18"/>
      <c r="H24" s="18"/>
      <c r="I24" s="18"/>
      <c r="J24" s="18"/>
      <c r="K24" s="18"/>
      <c r="L24" s="18"/>
      <c r="M24" s="52"/>
    </row>
    <row r="25" spans="1:13" ht="13.5">
      <c r="A25" s="66">
        <v>43724</v>
      </c>
      <c r="B25" s="18"/>
      <c r="C25" s="33">
        <f t="shared" si="0"/>
        <v>0</v>
      </c>
      <c r="D25" s="34"/>
      <c r="E25" s="18"/>
      <c r="F25" s="18"/>
      <c r="G25" s="18"/>
      <c r="H25" s="18"/>
      <c r="I25" s="18"/>
      <c r="J25" s="18"/>
      <c r="K25" s="18"/>
      <c r="L25" s="18"/>
      <c r="M25" s="52"/>
    </row>
    <row r="26" spans="1:13" ht="13.5">
      <c r="A26" s="21">
        <v>43725</v>
      </c>
      <c r="B26" s="18"/>
      <c r="C26" s="33">
        <f t="shared" si="0"/>
        <v>0</v>
      </c>
      <c r="D26" s="34"/>
      <c r="E26" s="18"/>
      <c r="F26" s="18"/>
      <c r="G26" s="18"/>
      <c r="H26" s="18"/>
      <c r="I26" s="18"/>
      <c r="J26" s="18"/>
      <c r="K26" s="18"/>
      <c r="L26" s="18"/>
      <c r="M26" s="52"/>
    </row>
    <row r="27" spans="1:13" ht="13.5">
      <c r="A27" s="21">
        <v>43726</v>
      </c>
      <c r="B27" s="18"/>
      <c r="C27" s="33">
        <f t="shared" si="0"/>
        <v>0</v>
      </c>
      <c r="D27" s="34"/>
      <c r="E27" s="18"/>
      <c r="F27" s="18"/>
      <c r="G27" s="18"/>
      <c r="H27" s="18"/>
      <c r="I27" s="18"/>
      <c r="J27" s="18"/>
      <c r="K27" s="18"/>
      <c r="L27" s="18"/>
      <c r="M27" s="52"/>
    </row>
    <row r="28" spans="1:13" ht="13.5">
      <c r="A28" s="21">
        <v>43727</v>
      </c>
      <c r="B28" s="18"/>
      <c r="C28" s="33">
        <f t="shared" si="0"/>
        <v>0</v>
      </c>
      <c r="D28" s="34"/>
      <c r="E28" s="18"/>
      <c r="F28" s="18"/>
      <c r="G28" s="18"/>
      <c r="H28" s="18"/>
      <c r="I28" s="18"/>
      <c r="J28" s="18"/>
      <c r="K28" s="18"/>
      <c r="L28" s="18"/>
      <c r="M28" s="52"/>
    </row>
    <row r="29" spans="1:13" ht="13.5">
      <c r="A29" s="21">
        <v>43728</v>
      </c>
      <c r="B29" s="18"/>
      <c r="C29" s="33">
        <f t="shared" si="0"/>
        <v>0</v>
      </c>
      <c r="D29" s="34"/>
      <c r="E29" s="18"/>
      <c r="F29" s="18"/>
      <c r="G29" s="18"/>
      <c r="H29" s="18"/>
      <c r="I29" s="18"/>
      <c r="J29" s="18"/>
      <c r="K29" s="18"/>
      <c r="L29" s="18"/>
      <c r="M29" s="52"/>
    </row>
    <row r="30" spans="1:13" ht="13.5">
      <c r="A30" s="21">
        <v>43729</v>
      </c>
      <c r="B30" s="18"/>
      <c r="C30" s="33">
        <f t="shared" si="0"/>
        <v>0</v>
      </c>
      <c r="D30" s="34"/>
      <c r="E30" s="18"/>
      <c r="F30" s="18"/>
      <c r="G30" s="18"/>
      <c r="H30" s="18"/>
      <c r="I30" s="18"/>
      <c r="J30" s="18"/>
      <c r="K30" s="18"/>
      <c r="L30" s="18"/>
      <c r="M30" s="52"/>
    </row>
    <row r="31" spans="1:13" ht="13.5">
      <c r="A31" s="21">
        <v>43730</v>
      </c>
      <c r="B31" s="18"/>
      <c r="C31" s="33">
        <f t="shared" si="0"/>
        <v>0</v>
      </c>
      <c r="D31" s="34"/>
      <c r="E31" s="18"/>
      <c r="F31" s="18"/>
      <c r="G31" s="18"/>
      <c r="H31" s="18"/>
      <c r="I31" s="18"/>
      <c r="J31" s="18"/>
      <c r="K31" s="18"/>
      <c r="L31" s="18"/>
      <c r="M31" s="52"/>
    </row>
    <row r="32" spans="1:13" ht="13.5">
      <c r="A32" s="66">
        <v>43731</v>
      </c>
      <c r="B32" s="18"/>
      <c r="C32" s="33">
        <f t="shared" si="0"/>
        <v>0</v>
      </c>
      <c r="D32" s="34"/>
      <c r="E32" s="18"/>
      <c r="F32" s="18"/>
      <c r="G32" s="18"/>
      <c r="H32" s="18"/>
      <c r="I32" s="18"/>
      <c r="J32" s="18"/>
      <c r="K32" s="18"/>
      <c r="L32" s="18"/>
      <c r="M32" s="52"/>
    </row>
    <row r="33" spans="1:13" ht="15.75" customHeight="1" thickBot="1">
      <c r="A33" s="23">
        <v>43732</v>
      </c>
      <c r="B33" s="38"/>
      <c r="C33" s="49">
        <f t="shared" si="0"/>
        <v>0</v>
      </c>
      <c r="D33" s="40"/>
      <c r="E33" s="38"/>
      <c r="F33" s="38"/>
      <c r="G33" s="38"/>
      <c r="H33" s="38"/>
      <c r="I33" s="38"/>
      <c r="J33" s="38"/>
      <c r="K33" s="38"/>
      <c r="L33" s="38"/>
      <c r="M33" s="53"/>
    </row>
    <row r="34" spans="1:13" ht="16.5" customHeight="1" thickTop="1">
      <c r="A34" s="24" t="s">
        <v>10</v>
      </c>
      <c r="B34" s="25">
        <f>SUM(B3:B33)</f>
        <v>0</v>
      </c>
      <c r="C34" s="29">
        <f>C33</f>
        <v>0</v>
      </c>
      <c r="D34" s="31">
        <f aca="true" t="shared" si="1" ref="D34:L34">SUM(D3:D33)</f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47"/>
    </row>
    <row r="35" spans="1:17" ht="15.75" customHeight="1">
      <c r="A35" s="17" t="s">
        <v>11</v>
      </c>
      <c r="B35" s="26"/>
      <c r="C35" s="30">
        <f aca="true" t="shared" si="2" ref="C35:L35">C34/($B$34+0.001)</f>
        <v>0</v>
      </c>
      <c r="D35" s="32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48"/>
      <c r="N35" s="28"/>
      <c r="O35" s="28"/>
      <c r="P35" s="28"/>
      <c r="Q35" s="28"/>
    </row>
  </sheetData>
  <conditionalFormatting sqref="B3:B35 C3:L34">
    <cfRule type="cellIs" priority="1" dxfId="0" operator="equal" stopIfTrue="1">
      <formula>0</formula>
    </cfRule>
  </conditionalFormatting>
  <conditionalFormatting sqref="C35:L35">
    <cfRule type="cellIs" priority="2" dxfId="0" operator="notBetween" stopIfTrue="1">
      <formula>0</formula>
      <formula>1</formula>
    </cfRule>
  </conditionalFormatting>
  <conditionalFormatting sqref="A3:A33">
    <cfRule type="expression" priority="3" dxfId="1" stopIfTrue="1">
      <formula>WEEKDAY(A3,2)=7</formula>
    </cfRule>
  </conditionalFormatting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2018-03-25T06:10:08Z</cp:lastPrinted>
  <dcterms:created xsi:type="dcterms:W3CDTF">1999-06-27T12:16:06Z</dcterms:created>
  <dcterms:modified xsi:type="dcterms:W3CDTF">2019-04-07T09:02:16Z</dcterms:modified>
  <cp:category/>
  <cp:version/>
  <cp:contentType/>
  <cp:contentStatus/>
</cp:coreProperties>
</file>